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Timesheet" sheetId="1" state="visible" r:id="rId1"/>
    <sheet xmlns:r="http://schemas.openxmlformats.org/officeDocument/2006/relationships" name="ASSIG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/d/yyyy"/>
  </numFmts>
  <fonts count="12">
    <font>
      <name val="Arial"/>
      <color rgb="FF000000"/>
      <sz val="10"/>
      <scheme val="minor"/>
    </font>
    <font>
      <name val="Arial"/>
      <b val="1"/>
      <color rgb="FFFFFFFF"/>
      <sz val="10"/>
      <scheme val="minor"/>
    </font>
    <font>
      <name val="Arial"/>
      <color rgb="FFFFFFFF"/>
      <scheme val="minor"/>
    </font>
    <font>
      <name val="Arial"/>
      <color theme="1"/>
      <scheme val="minor"/>
    </font>
    <font>
      <name val="Arial"/>
      <b val="1"/>
      <color theme="1"/>
      <sz val="10"/>
      <scheme val="minor"/>
    </font>
    <font>
      <name val="Arial"/>
      <b val="1"/>
      <color theme="1"/>
      <sz val="9"/>
      <scheme val="minor"/>
    </font>
    <font>
      <b val="1"/>
      <color rgb="FF1A3E6E"/>
      <sz val="11"/>
      <u val="single"/>
    </font>
    <font>
      <name val="Arial"/>
      <b val="1"/>
      <color theme="1"/>
      <sz val="11"/>
      <scheme val="minor"/>
    </font>
    <font>
      <name val="Arial"/>
      <b val="1"/>
      <color theme="1"/>
      <scheme val="minor"/>
    </font>
    <font>
      <name val="Arial"/>
      <color rgb="FF999999"/>
      <sz val="8"/>
      <scheme val="minor"/>
    </font>
    <font>
      <name val="Arial"/>
      <color theme="1"/>
      <sz val="11"/>
      <scheme val="minor"/>
    </font>
    <font/>
  </fonts>
  <fills count="7">
    <fill>
      <patternFill/>
    </fill>
    <fill>
      <patternFill patternType="lightGray"/>
    </fill>
    <fill>
      <patternFill patternType="solid">
        <fgColor rgb="FF1A3E6E"/>
        <bgColor rgb="FF1A3E6E"/>
      </patternFill>
    </fill>
    <fill>
      <patternFill patternType="solid">
        <fgColor rgb="FFFFFFFF"/>
        <bgColor rgb="FFFFFFFF"/>
      </patternFill>
    </fill>
    <fill>
      <patternFill patternType="solid">
        <fgColor rgb="FFE8F1E8"/>
        <bgColor rgb="FFE8F1E8"/>
      </patternFill>
    </fill>
    <fill>
      <patternFill patternType="solid">
        <fgColor rgb="FFF3F3F3"/>
        <bgColor rgb="FFF3F3F3"/>
      </patternFill>
    </fill>
    <fill>
      <patternFill patternType="solid">
        <fgColor rgb="FFF0F0F0"/>
        <bgColor rgb="FFF0F0F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28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3" fillId="4" borderId="0" pivotButton="0" quotePrefix="0" xfId="0"/>
    <xf numFmtId="0" fontId="8" fillId="0" borderId="0" applyAlignment="1" pivotButton="0" quotePrefix="0" xfId="0">
      <alignment horizontal="center"/>
    </xf>
    <xf numFmtId="0" fontId="8" fillId="0" borderId="0" pivotButton="0" quotePrefix="0" xfId="0"/>
    <xf numFmtId="0" fontId="1" fillId="2" borderId="1" applyAlignment="1" pivotButton="0" quotePrefix="0" xfId="0">
      <alignment horizontal="center" wrapText="1"/>
    </xf>
    <xf numFmtId="0" fontId="9" fillId="0" borderId="0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0" fillId="3" borderId="1" applyAlignment="1" pivotButton="0" quotePrefix="0" xfId="0">
      <alignment vertical="center"/>
    </xf>
    <xf numFmtId="0" fontId="10" fillId="3" borderId="1" applyAlignment="1" pivotButton="0" quotePrefix="0" xfId="0">
      <alignment horizontal="center" vertical="center"/>
    </xf>
    <xf numFmtId="0" fontId="10" fillId="3" borderId="1" applyAlignment="1" pivotButton="0" quotePrefix="0" xfId="0">
      <alignment horizontal="center" vertical="center"/>
    </xf>
    <xf numFmtId="0" fontId="8" fillId="6" borderId="2" pivotButton="0" quotePrefix="0" xfId="0"/>
    <xf numFmtId="0" fontId="11" fillId="0" borderId="3" pivotButton="0" quotePrefix="0" xfId="0"/>
    <xf numFmtId="0" fontId="8" fillId="6" borderId="1" applyAlignment="1" pivotButton="0" quotePrefix="0" xfId="0">
      <alignment horizontal="center"/>
    </xf>
    <xf numFmtId="0" fontId="8" fillId="6" borderId="1" pivotButton="0" quotePrefix="0" xfId="0"/>
    <xf numFmtId="0" fontId="0" fillId="0" borderId="0" pivotButton="0" quotePrefix="0" xfId="0"/>
    <xf numFmtId="0" fontId="8" fillId="0" borderId="0" pivotButton="0" quotePrefix="0" xfId="0"/>
    <xf numFmtId="0" fontId="10" fillId="3" borderId="1" applyAlignment="1" pivotButton="0" quotePrefix="0" xfId="0">
      <alignment horizontal="center" vertical="center"/>
    </xf>
    <xf numFmtId="0" fontId="0" fillId="0" borderId="3" pivotButton="0" quotePrefix="0" xfId="0"/>
    <xf numFmtId="0" fontId="8" fillId="6" borderId="1" applyAlignment="1" pivotButton="0" quotePrefix="0" xfId="0">
      <alignment horizontal="center"/>
    </xf>
  </cellXfs>
  <cellStyles count="1">
    <cellStyle name="Normal" xfId="0" builtinId="0"/>
  </cellStyles>
  <dxfs count="4">
    <dxf>
      <font/>
      <fill>
        <patternFill patternType="solid">
          <fgColor rgb="FFD9ECEC"/>
          <bgColor rgb="FFD9ECEC"/>
        </patternFill>
      </fill>
      <border/>
    </dxf>
    <dxf>
      <font>
        <b val="1"/>
        <color rgb="FFFFFFFF"/>
      </font>
      <fill>
        <patternFill patternType="solid">
          <fgColor rgb="FFE53935"/>
          <bgColor rgb="FFE53935"/>
        </patternFill>
      </fill>
      <border/>
    </dxf>
    <dxf>
      <font/>
      <fill>
        <patternFill patternType="solid">
          <fgColor rgb="FFFFCDD2"/>
          <bgColor rgb="FFFFCDD2"/>
        </patternFill>
      </fill>
      <border/>
    </dxf>
    <dxf>
      <font/>
      <fill>
        <patternFill patternType="solid">
          <fgColor rgb="FFE6F2F2"/>
          <bgColor rgb="FFE6F2F2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238125</colOff>
      <row>0</row>
      <rowOff>19050</rowOff>
    </from>
    <ext cx="1438275" cy="1438275"/>
    <pic>
      <nvPicPr>
        <cNvPr id="0" name="image1.png" title="Image"/>
        <cNvPicPr preferRelativeResize="0"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</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://www.rsdstaffing.com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N35"/>
  <sheetViews>
    <sheetView showGridLines="0" workbookViewId="0">
      <pane ySplit="9" topLeftCell="A10" activePane="bottomLeft" state="frozen"/>
      <selection pane="bottomLeft" activeCell="B11" sqref="B11"/>
    </sheetView>
  </sheetViews>
  <sheetFormatPr baseColWidth="8" defaultColWidth="12.63" defaultRowHeight="15.75" customHeight="1"/>
  <cols>
    <col width="3.63" customWidth="1" style="23" min="1" max="1"/>
    <col width="8.130000000000001" customWidth="1" style="23" min="2" max="2"/>
    <col width="23.88" customWidth="1" style="23" min="3" max="3"/>
    <col width="8.130000000000001" customWidth="1" style="23" min="4" max="5"/>
    <col width="10.38" customWidth="1" style="23" min="6" max="6"/>
    <col width="8.880000000000001" customWidth="1" style="23" min="7" max="7"/>
    <col width="7.63" customWidth="1" style="23" min="8" max="8"/>
    <col width="8.630000000000001" customWidth="1" style="23" min="9" max="9"/>
    <col width="8.130000000000001" customWidth="1" style="23" min="10" max="10"/>
    <col width="7.38" customWidth="1" style="23" min="11" max="11"/>
    <col width="21.38" customWidth="1" style="23" min="12" max="12"/>
    <col width="8.880000000000001" customWidth="1" style="23" min="13" max="13"/>
    <col width="7.63" customWidth="1" style="23" min="14" max="14"/>
  </cols>
  <sheetData>
    <row r="1">
      <c r="A1" s="6" t="n"/>
      <c r="H1" s="4" t="inlineStr">
        <is>
          <t>Tickets To:</t>
        </is>
      </c>
      <c r="J1" s="5" t="inlineStr">
        <is>
          <t>payroll@rsdstaffing.com</t>
        </is>
      </c>
    </row>
    <row r="2">
      <c r="A2" s="6" t="n"/>
      <c r="H2" s="4" t="inlineStr">
        <is>
          <t>Invoice To:</t>
        </is>
      </c>
      <c r="J2" s="7" t="n"/>
    </row>
    <row r="3">
      <c r="B3" s="8" t="inlineStr">
        <is>
          <t>www.rsdstaffing.com</t>
        </is>
      </c>
    </row>
    <row r="4">
      <c r="B4" s="9" t="inlineStr">
        <is>
          <t>Phone: (863) 216-8960</t>
        </is>
      </c>
      <c r="H4" s="4" t="inlineStr">
        <is>
          <t>Driver:</t>
        </is>
      </c>
      <c r="J4" s="7" t="n"/>
    </row>
    <row r="5">
      <c r="C5" s="4" t="inlineStr">
        <is>
          <t>Supervisor on site:</t>
        </is>
      </c>
      <c r="D5" s="7" t="n"/>
      <c r="H5" s="4" t="inlineStr">
        <is>
          <t>W/E Date:</t>
        </is>
      </c>
      <c r="J5" s="10" t="n"/>
    </row>
    <row r="6">
      <c r="C6" s="4" t="inlineStr">
        <is>
          <t>PO Number:</t>
        </is>
      </c>
      <c r="D6" s="7" t="n"/>
    </row>
    <row r="7">
      <c r="C7" s="4" t="inlineStr">
        <is>
          <t>Customer Name:</t>
        </is>
      </c>
      <c r="D7" s="7" t="n"/>
      <c r="L7" s="6">
        <f t="array" ref="L7">IFERROR(INDEX(ASSIGN!$D$2:$D40, 1),"")</f>
        <v/>
      </c>
    </row>
    <row r="8">
      <c r="A8" s="3" t="b">
        <v>0</v>
      </c>
      <c r="B8" s="9" t="inlineStr">
        <is>
          <t>Check box when finished</t>
        </is>
      </c>
      <c r="D8" s="11">
        <f>IF($J$5="","",TEXT($J$5-6,"m/d"))</f>
        <v/>
      </c>
      <c r="E8" s="11">
        <f>IF($J$5="","",TEXT($J$5-5,"m/d"))</f>
        <v/>
      </c>
      <c r="F8" s="11">
        <f>IF($J$5="","",TEXT($J$5-4,"m/d"))</f>
        <v/>
      </c>
      <c r="G8" s="11">
        <f>IF($J$5="","",TEXT($J$5-3,"m/d"))</f>
        <v/>
      </c>
      <c r="H8" s="11">
        <f>IF($J$5="","",TEXT($J$5-2,"m/d"))</f>
        <v/>
      </c>
      <c r="I8" s="11">
        <f>IF($J$5="","",TEXT($J$5-1,"m/d"))</f>
        <v/>
      </c>
      <c r="J8" s="11">
        <f>IF($J$5="","",TEXT($J$5-0,"m/d"))</f>
        <v/>
      </c>
      <c r="L8" s="4" t="inlineStr">
        <is>
          <t>Total hours</t>
        </is>
      </c>
      <c r="M8" s="24">
        <f>SUM(K10:K34)</f>
        <v/>
      </c>
      <c r="N8" s="3">
        <f>IF(AND($A$8=TRUE, COUNTIFS($C$10:$C$34,"&lt;&gt;",$B$10:$B$34,"",$K$10:$K$34,"&gt;0")&gt;0),"UNMATCHED","")</f>
        <v/>
      </c>
    </row>
    <row r="9" ht="21" customHeight="1" s="23">
      <c r="B9" s="13" t="inlineStr">
        <is>
          <t>EMP ID</t>
        </is>
      </c>
      <c r="C9" s="13" t="inlineStr">
        <is>
          <t>LAST, FIRST NAME</t>
        </is>
      </c>
      <c r="D9" s="13" t="inlineStr">
        <is>
          <t>Monday</t>
        </is>
      </c>
      <c r="E9" s="13" t="inlineStr">
        <is>
          <t>Tuesday</t>
        </is>
      </c>
      <c r="F9" s="13" t="inlineStr">
        <is>
          <t>Wednesday</t>
        </is>
      </c>
      <c r="G9" s="13" t="inlineStr">
        <is>
          <t>Thursday</t>
        </is>
      </c>
      <c r="H9" s="13" t="inlineStr">
        <is>
          <t>Friday</t>
        </is>
      </c>
      <c r="I9" s="13" t="inlineStr">
        <is>
          <t>Saturday</t>
        </is>
      </c>
      <c r="J9" s="13" t="inlineStr">
        <is>
          <t>Sunday</t>
        </is>
      </c>
      <c r="K9" s="13" t="inlineStr">
        <is>
          <t>Hours</t>
        </is>
      </c>
      <c r="L9" s="13" t="inlineStr">
        <is>
          <t>Notes</t>
        </is>
      </c>
      <c r="M9" s="13" t="inlineStr">
        <is>
          <t>Per Diem</t>
        </is>
      </c>
      <c r="N9" s="13" t="inlineStr">
        <is>
          <t>PO</t>
        </is>
      </c>
    </row>
    <row r="10" ht="19.5" customHeight="1" s="23">
      <c r="A10" s="14">
        <f>IF(C10="","",1)</f>
        <v/>
      </c>
      <c r="B10" s="15">
        <f t="array" ref="B10">IFERROR(INDEX(ASSIGN!$B$2:$B40, MATCH(C10, ASSIGN!$C$2:$C40, 0)),"")</f>
        <v/>
      </c>
      <c r="C10" s="16" t="n"/>
      <c r="D10" s="25" t="n"/>
      <c r="E10" s="25" t="n"/>
      <c r="F10" s="25" t="n"/>
      <c r="G10" s="25" t="n"/>
      <c r="H10" s="25" t="n"/>
      <c r="I10" s="25" t="n"/>
      <c r="J10" s="25" t="n"/>
      <c r="K10" s="25">
        <f>IF(COUNT(D10:J10)=0,"",SUM(D10:J10))</f>
        <v/>
      </c>
      <c r="L10" s="16" t="n"/>
      <c r="M10" s="16" t="n"/>
      <c r="N10" s="16" t="n"/>
    </row>
    <row r="11" ht="19.5" customHeight="1" s="23">
      <c r="A11" s="14">
        <f>IF(C11="","",2)</f>
        <v/>
      </c>
      <c r="B11" s="15">
        <f t="array" ref="B11">IFERROR(INDEX(ASSIGN!$B$2:$B40, MATCH(C11, ASSIGN!$C$2:$C40, 0)),"")</f>
        <v/>
      </c>
      <c r="C11" s="16" t="n"/>
      <c r="D11" s="25" t="n"/>
      <c r="E11" s="25" t="n"/>
      <c r="F11" s="25" t="n"/>
      <c r="G11" s="25" t="n"/>
      <c r="H11" s="25" t="n"/>
      <c r="I11" s="25" t="n"/>
      <c r="J11" s="25" t="n"/>
      <c r="K11" s="25">
        <f>IF(COUNT(D11:J11)=0,"",SUM(D11:J11))</f>
        <v/>
      </c>
      <c r="L11" s="16" t="n"/>
      <c r="M11" s="16" t="n"/>
      <c r="N11" s="16" t="n"/>
    </row>
    <row r="12" ht="19.5" customHeight="1" s="23">
      <c r="A12" s="14">
        <f>IF(C12="","",3)</f>
        <v/>
      </c>
      <c r="B12" s="15">
        <f t="array" ref="B12">IFERROR(INDEX(ASSIGN!$B$2:$B40, MATCH(C12, ASSIGN!$C$2:$C40, 0)),"")</f>
        <v/>
      </c>
      <c r="C12" s="16" t="n"/>
      <c r="D12" s="25" t="n"/>
      <c r="E12" s="25" t="n"/>
      <c r="F12" s="25" t="n"/>
      <c r="G12" s="25" t="n"/>
      <c r="H12" s="25" t="n"/>
      <c r="I12" s="25" t="n"/>
      <c r="J12" s="25" t="n"/>
      <c r="K12" s="25">
        <f>IF(COUNT(D12:J12)=0,"",SUM(D12:J12))</f>
        <v/>
      </c>
      <c r="L12" s="16" t="n"/>
      <c r="M12" s="16" t="n"/>
      <c r="N12" s="16" t="n"/>
    </row>
    <row r="13" ht="19.5" customHeight="1" s="23">
      <c r="A13" s="14">
        <f>IF(C13="","",4)</f>
        <v/>
      </c>
      <c r="B13" s="15">
        <f t="array" ref="B13">IFERROR(INDEX(ASSIGN!$B$2:$B40, MATCH(C13, ASSIGN!$C$2:$C40, 0)),"")</f>
        <v/>
      </c>
      <c r="C13" s="16" t="n"/>
      <c r="D13" s="25" t="n"/>
      <c r="E13" s="25" t="n"/>
      <c r="F13" s="25" t="n"/>
      <c r="G13" s="25" t="n"/>
      <c r="H13" s="25" t="n"/>
      <c r="I13" s="25" t="n"/>
      <c r="J13" s="25" t="n"/>
      <c r="K13" s="25">
        <f>IF(COUNT(D13:J13)=0,"",SUM(D13:J13))</f>
        <v/>
      </c>
      <c r="L13" s="16" t="n"/>
      <c r="M13" s="16" t="n"/>
      <c r="N13" s="16" t="n"/>
    </row>
    <row r="14" ht="19.5" customHeight="1" s="23">
      <c r="A14" s="14">
        <f>IF(C14="","",5)</f>
        <v/>
      </c>
      <c r="B14" s="15">
        <f t="array" ref="B14">IFERROR(INDEX(ASSIGN!$B$2:$B40, MATCH(C14, ASSIGN!$C$2:$C40, 0)),"")</f>
        <v/>
      </c>
      <c r="C14" s="16" t="n"/>
      <c r="D14" s="25" t="n"/>
      <c r="E14" s="25" t="n"/>
      <c r="F14" s="25" t="n"/>
      <c r="G14" s="25" t="n"/>
      <c r="H14" s="25" t="n"/>
      <c r="I14" s="25" t="n"/>
      <c r="J14" s="25" t="n"/>
      <c r="K14" s="25">
        <f>IF(COUNT(D14:J14)=0,"",SUM(D14:J14))</f>
        <v/>
      </c>
      <c r="L14" s="16" t="n"/>
      <c r="M14" s="16" t="n"/>
      <c r="N14" s="16" t="n"/>
    </row>
    <row r="15" ht="19.5" customHeight="1" s="23">
      <c r="A15" s="14">
        <f>IF(C15="","",6)</f>
        <v/>
      </c>
      <c r="B15" s="15">
        <f t="array" ref="B15">IFERROR(INDEX(ASSIGN!$B$2:$B40, MATCH(C15, ASSIGN!$C$2:$C40, 0)),"")</f>
        <v/>
      </c>
      <c r="C15" s="16" t="n"/>
      <c r="D15" s="25" t="n"/>
      <c r="E15" s="25" t="n"/>
      <c r="F15" s="25" t="n"/>
      <c r="G15" s="25" t="n"/>
      <c r="H15" s="25" t="n"/>
      <c r="I15" s="25" t="n"/>
      <c r="J15" s="25" t="n"/>
      <c r="K15" s="25">
        <f>IF(COUNT(D15:J15)=0,"",SUM(D15:J15))</f>
        <v/>
      </c>
      <c r="L15" s="16" t="n"/>
      <c r="M15" s="16" t="n"/>
      <c r="N15" s="16" t="n"/>
    </row>
    <row r="16" ht="19.5" customHeight="1" s="23">
      <c r="A16" s="14">
        <f>IF(C16="","",7)</f>
        <v/>
      </c>
      <c r="B16" s="15">
        <f t="array" ref="B16">IFERROR(INDEX(ASSIGN!$B$2:$B40, MATCH(C16, ASSIGN!$C$2:$C40, 0)),"")</f>
        <v/>
      </c>
      <c r="C16" s="16" t="n"/>
      <c r="D16" s="25" t="n"/>
      <c r="E16" s="25" t="n"/>
      <c r="F16" s="25" t="n"/>
      <c r="G16" s="25" t="n"/>
      <c r="H16" s="25" t="n"/>
      <c r="I16" s="25" t="n"/>
      <c r="J16" s="25" t="n"/>
      <c r="K16" s="25">
        <f>IF(COUNT(D16:J16)=0,"",SUM(D16:J16))</f>
        <v/>
      </c>
      <c r="L16" s="16" t="n"/>
      <c r="M16" s="16" t="n"/>
      <c r="N16" s="16" t="n"/>
    </row>
    <row r="17" ht="19.5" customHeight="1" s="23">
      <c r="A17" s="14">
        <f>IF(C17="","",8)</f>
        <v/>
      </c>
      <c r="B17" s="15">
        <f t="array" ref="B17">IFERROR(INDEX(ASSIGN!$B$2:$B40, MATCH(C17, ASSIGN!$C$2:$C40, 0)),"")</f>
        <v/>
      </c>
      <c r="C17" s="16" t="n"/>
      <c r="D17" s="25" t="n"/>
      <c r="E17" s="25" t="n"/>
      <c r="F17" s="25" t="n"/>
      <c r="G17" s="25" t="n"/>
      <c r="H17" s="25" t="n"/>
      <c r="I17" s="25" t="n"/>
      <c r="J17" s="25" t="n"/>
      <c r="K17" s="25">
        <f>IF(COUNT(D17:J17)=0,"",SUM(D17:J17))</f>
        <v/>
      </c>
      <c r="L17" s="16" t="n"/>
      <c r="M17" s="16" t="n"/>
      <c r="N17" s="16" t="n"/>
    </row>
    <row r="18" ht="19.5" customHeight="1" s="23">
      <c r="A18" s="14">
        <f>IF(C18="","",9)</f>
        <v/>
      </c>
      <c r="B18" s="15">
        <f t="array" ref="B18">IFERROR(INDEX(ASSIGN!$B$2:$B40, MATCH(C18, ASSIGN!$C$2:$C40, 0)),"")</f>
        <v/>
      </c>
      <c r="C18" s="16" t="n"/>
      <c r="D18" s="25" t="n"/>
      <c r="E18" s="25" t="n"/>
      <c r="F18" s="25" t="n"/>
      <c r="G18" s="25" t="n"/>
      <c r="H18" s="25" t="n"/>
      <c r="I18" s="25" t="n"/>
      <c r="J18" s="25" t="n"/>
      <c r="K18" s="25">
        <f>IF(COUNT(D18:J18)=0,"",SUM(D18:J18))</f>
        <v/>
      </c>
      <c r="L18" s="16" t="n"/>
      <c r="M18" s="16" t="n"/>
      <c r="N18" s="16" t="n"/>
    </row>
    <row r="19" ht="19.5" customHeight="1" s="23">
      <c r="A19" s="14">
        <f>IF(C19="","",10)</f>
        <v/>
      </c>
      <c r="B19" s="15">
        <f t="array" ref="B19">IFERROR(INDEX(ASSIGN!$B$2:$B40, MATCH(C19, ASSIGN!$C$2:$C40, 0)),"")</f>
        <v/>
      </c>
      <c r="C19" s="16" t="n"/>
      <c r="D19" s="25" t="n"/>
      <c r="E19" s="25" t="n"/>
      <c r="F19" s="25" t="n"/>
      <c r="G19" s="25" t="n"/>
      <c r="H19" s="25" t="n"/>
      <c r="I19" s="25" t="n"/>
      <c r="J19" s="25" t="n"/>
      <c r="K19" s="25">
        <f>IF(COUNT(D19:J19)=0,"",SUM(D19:J19))</f>
        <v/>
      </c>
      <c r="L19" s="16" t="n"/>
      <c r="M19" s="16" t="n"/>
      <c r="N19" s="16" t="n"/>
    </row>
    <row r="20" ht="19.5" customHeight="1" s="23">
      <c r="A20" s="14">
        <f>IF(C20="","",11)</f>
        <v/>
      </c>
      <c r="B20" s="15">
        <f t="array" ref="B20">IFERROR(INDEX(ASSIGN!$B$2:$B40, MATCH(C20, ASSIGN!$C$2:$C40, 0)),"")</f>
        <v/>
      </c>
      <c r="C20" s="16" t="n"/>
      <c r="D20" s="25" t="n"/>
      <c r="E20" s="25" t="n"/>
      <c r="F20" s="25" t="n"/>
      <c r="G20" s="25" t="n"/>
      <c r="H20" s="25" t="n"/>
      <c r="I20" s="25" t="n"/>
      <c r="J20" s="25" t="n"/>
      <c r="K20" s="25">
        <f>IF(COUNT(D20:J20)=0,"",SUM(D20:J20))</f>
        <v/>
      </c>
      <c r="L20" s="16" t="n"/>
      <c r="M20" s="16" t="n"/>
      <c r="N20" s="16" t="n"/>
    </row>
    <row r="21" ht="19.5" customHeight="1" s="23">
      <c r="A21" s="14">
        <f>IF(C21="","",12)</f>
        <v/>
      </c>
      <c r="B21" s="15">
        <f t="array" ref="B21">IFERROR(INDEX(ASSIGN!$B$2:$B40, MATCH(C21, ASSIGN!$C$2:$C40, 0)),"")</f>
        <v/>
      </c>
      <c r="C21" s="16" t="n"/>
      <c r="D21" s="25" t="n"/>
      <c r="E21" s="25" t="n"/>
      <c r="F21" s="25" t="n"/>
      <c r="G21" s="25" t="n"/>
      <c r="H21" s="25" t="n"/>
      <c r="I21" s="25" t="n"/>
      <c r="J21" s="25" t="n"/>
      <c r="K21" s="25">
        <f>IF(COUNT(D21:J21)=0,"",SUM(D21:J21))</f>
        <v/>
      </c>
      <c r="L21" s="16" t="n"/>
      <c r="M21" s="16" t="n"/>
      <c r="N21" s="16" t="n"/>
    </row>
    <row r="22" ht="19.5" customHeight="1" s="23">
      <c r="A22" s="14">
        <f>IF(C22="","",13)</f>
        <v/>
      </c>
      <c r="B22" s="15">
        <f t="array" ref="B22">IFERROR(INDEX(ASSIGN!$B$2:$B40, MATCH(C22, ASSIGN!$C$2:$C40, 0)),"")</f>
        <v/>
      </c>
      <c r="C22" s="16" t="n"/>
      <c r="D22" s="25" t="n"/>
      <c r="E22" s="25" t="n"/>
      <c r="F22" s="25" t="n"/>
      <c r="G22" s="25" t="n"/>
      <c r="H22" s="25" t="n"/>
      <c r="I22" s="25" t="n"/>
      <c r="J22" s="25" t="n"/>
      <c r="K22" s="25">
        <f>IF(COUNT(D22:J22)=0,"",SUM(D22:J22))</f>
        <v/>
      </c>
      <c r="L22" s="16" t="n"/>
      <c r="M22" s="16" t="n"/>
      <c r="N22" s="16" t="n"/>
    </row>
    <row r="23" ht="19.5" customHeight="1" s="23">
      <c r="A23" s="14">
        <f>IF(C23="","",14)</f>
        <v/>
      </c>
      <c r="B23" s="15">
        <f t="array" ref="B23">IFERROR(INDEX(ASSIGN!$B$2:$B40, MATCH(C23, ASSIGN!$C$2:$C40, 0)),"")</f>
        <v/>
      </c>
      <c r="C23" s="16" t="n"/>
      <c r="D23" s="25" t="n"/>
      <c r="E23" s="25" t="n"/>
      <c r="F23" s="25" t="n"/>
      <c r="G23" s="25" t="n"/>
      <c r="H23" s="25" t="n"/>
      <c r="I23" s="25" t="n"/>
      <c r="J23" s="25" t="n"/>
      <c r="K23" s="25">
        <f>IF(COUNT(D23:J23)=0,"",SUM(D23:J23))</f>
        <v/>
      </c>
      <c r="L23" s="16" t="n"/>
      <c r="M23" s="16" t="n"/>
      <c r="N23" s="16" t="n"/>
    </row>
    <row r="24" ht="19.5" customHeight="1" s="23">
      <c r="A24" s="14">
        <f>IF(C24="","",15)</f>
        <v/>
      </c>
      <c r="B24" s="15">
        <f t="array" ref="B24">IFERROR(INDEX(ASSIGN!$B$2:$B40, MATCH(C24, ASSIGN!$C$2:$C40, 0)),"")</f>
        <v/>
      </c>
      <c r="C24" s="16" t="n"/>
      <c r="D24" s="25" t="n"/>
      <c r="E24" s="25" t="n"/>
      <c r="F24" s="25" t="n"/>
      <c r="G24" s="25" t="n"/>
      <c r="H24" s="25" t="n"/>
      <c r="I24" s="25" t="n"/>
      <c r="J24" s="25" t="n"/>
      <c r="K24" s="25">
        <f>IF(COUNT(D24:J24)=0,"",SUM(D24:J24))</f>
        <v/>
      </c>
      <c r="L24" s="16" t="n"/>
      <c r="M24" s="16" t="n"/>
      <c r="N24" s="16" t="n"/>
    </row>
    <row r="25" ht="19.5" customHeight="1" s="23">
      <c r="A25" s="14">
        <f>IF(C25="","",16)</f>
        <v/>
      </c>
      <c r="B25" s="15">
        <f t="array" ref="B25">IFERROR(INDEX(ASSIGN!$B$2:$B40, MATCH(C25, ASSIGN!$C$2:$C40, 0)),"")</f>
        <v/>
      </c>
      <c r="C25" s="16" t="n"/>
      <c r="D25" s="25" t="n"/>
      <c r="E25" s="25" t="n"/>
      <c r="F25" s="25" t="n"/>
      <c r="G25" s="25" t="n"/>
      <c r="H25" s="25" t="n"/>
      <c r="I25" s="25" t="n"/>
      <c r="J25" s="25" t="n"/>
      <c r="K25" s="25">
        <f>IF(COUNT(D25:J25)=0,"",SUM(D25:J25))</f>
        <v/>
      </c>
      <c r="L25" s="16" t="n"/>
      <c r="M25" s="16" t="n"/>
      <c r="N25" s="16" t="n"/>
    </row>
    <row r="26" ht="19.5" customHeight="1" s="23">
      <c r="A26" s="14">
        <f>IF(C26="","",17)</f>
        <v/>
      </c>
      <c r="B26" s="15">
        <f t="array" ref="B26">IFERROR(INDEX(ASSIGN!$B$2:$B40, MATCH(C26, ASSIGN!$C$2:$C40, 0)),"")</f>
        <v/>
      </c>
      <c r="C26" s="16" t="n"/>
      <c r="D26" s="25" t="n"/>
      <c r="E26" s="25" t="n"/>
      <c r="F26" s="25" t="n"/>
      <c r="G26" s="25" t="n"/>
      <c r="H26" s="25" t="n"/>
      <c r="I26" s="25" t="n"/>
      <c r="J26" s="25" t="n"/>
      <c r="K26" s="25">
        <f>IF(COUNT(D26:J26)=0,"",SUM(D26:J26))</f>
        <v/>
      </c>
      <c r="L26" s="16" t="n"/>
      <c r="M26" s="16" t="n"/>
      <c r="N26" s="16" t="n"/>
    </row>
    <row r="27" ht="19.5" customHeight="1" s="23">
      <c r="A27" s="14">
        <f>IF(C27="","",18)</f>
        <v/>
      </c>
      <c r="B27" s="15">
        <f t="array" ref="B27">IFERROR(INDEX(ASSIGN!$B$2:$B40, MATCH(C27, ASSIGN!$C$2:$C40, 0)),"")</f>
        <v/>
      </c>
      <c r="C27" s="16" t="n"/>
      <c r="D27" s="25" t="n"/>
      <c r="E27" s="25" t="n"/>
      <c r="F27" s="25" t="n"/>
      <c r="G27" s="25" t="n"/>
      <c r="H27" s="25" t="n"/>
      <c r="I27" s="25" t="n"/>
      <c r="J27" s="25" t="n"/>
      <c r="K27" s="25">
        <f>IF(COUNT(D27:J27)=0,"",SUM(D27:J27))</f>
        <v/>
      </c>
      <c r="L27" s="16" t="n"/>
      <c r="M27" s="16" t="n"/>
      <c r="N27" s="16" t="n"/>
    </row>
    <row r="28" ht="19.5" customHeight="1" s="23">
      <c r="A28" s="14">
        <f>IF(C28="","",19)</f>
        <v/>
      </c>
      <c r="B28" s="15">
        <f t="array" ref="B28">IFERROR(INDEX(ASSIGN!$B$2:$B40, MATCH(C28, ASSIGN!$C$2:$C40, 0)),"")</f>
        <v/>
      </c>
      <c r="C28" s="16" t="n"/>
      <c r="D28" s="25" t="n"/>
      <c r="E28" s="25" t="n"/>
      <c r="F28" s="25" t="n"/>
      <c r="G28" s="25" t="n"/>
      <c r="H28" s="25" t="n"/>
      <c r="I28" s="25" t="n"/>
      <c r="J28" s="25" t="n"/>
      <c r="K28" s="25">
        <f>IF(COUNT(D28:J28)=0,"",SUM(D28:J28))</f>
        <v/>
      </c>
      <c r="L28" s="16" t="n"/>
      <c r="M28" s="16" t="n"/>
      <c r="N28" s="16" t="n"/>
    </row>
    <row r="29" ht="19.5" customHeight="1" s="23">
      <c r="A29" s="14">
        <f>IF(C29="","",20)</f>
        <v/>
      </c>
      <c r="B29" s="15">
        <f t="array" ref="B29">IFERROR(INDEX(ASSIGN!$B$2:$B40, MATCH(C29, ASSIGN!$C$2:$C40, 0)),"")</f>
        <v/>
      </c>
      <c r="C29" s="16" t="n"/>
      <c r="D29" s="25" t="n"/>
      <c r="E29" s="25" t="n"/>
      <c r="F29" s="25" t="n"/>
      <c r="G29" s="25" t="n"/>
      <c r="H29" s="25" t="n"/>
      <c r="I29" s="25" t="n"/>
      <c r="J29" s="25" t="n"/>
      <c r="K29" s="25">
        <f>IF(COUNT(D29:J29)=0,"",SUM(D29:J29))</f>
        <v/>
      </c>
      <c r="L29" s="16" t="n"/>
      <c r="M29" s="16" t="n"/>
      <c r="N29" s="16" t="n"/>
    </row>
    <row r="30" ht="19.5" customHeight="1" s="23">
      <c r="A30" s="14">
        <f>IF(C30="","",21)</f>
        <v/>
      </c>
      <c r="B30" s="15">
        <f t="array" ref="B30">IFERROR(INDEX(ASSIGN!$B$2:$B40, MATCH(C30, ASSIGN!$C$2:$C40, 0)),"")</f>
        <v/>
      </c>
      <c r="C30" s="16" t="n"/>
      <c r="D30" s="25" t="n"/>
      <c r="E30" s="25" t="n"/>
      <c r="F30" s="25" t="n"/>
      <c r="G30" s="25" t="n"/>
      <c r="H30" s="25" t="n"/>
      <c r="I30" s="25" t="n"/>
      <c r="J30" s="25" t="n"/>
      <c r="K30" s="25">
        <f>IF(COUNT(D30:J30)=0,"",SUM(D30:J30))</f>
        <v/>
      </c>
      <c r="L30" s="16" t="n"/>
      <c r="M30" s="16" t="n"/>
      <c r="N30" s="16" t="n"/>
    </row>
    <row r="31" ht="19.5" customHeight="1" s="23">
      <c r="A31" s="14">
        <f>IF(C31="","",22)</f>
        <v/>
      </c>
      <c r="B31" s="15">
        <f t="array" ref="B31">IFERROR(INDEX(ASSIGN!$B$2:$B40, MATCH(C31, ASSIGN!$C$2:$C40, 0)),"")</f>
        <v/>
      </c>
      <c r="C31" s="16" t="n"/>
      <c r="D31" s="25" t="n"/>
      <c r="E31" s="25" t="n"/>
      <c r="F31" s="25" t="n"/>
      <c r="G31" s="25" t="n"/>
      <c r="H31" s="25" t="n"/>
      <c r="I31" s="25" t="n"/>
      <c r="J31" s="25" t="n"/>
      <c r="K31" s="25">
        <f>IF(COUNT(D31:J31)=0,"",SUM(D31:J31))</f>
        <v/>
      </c>
      <c r="L31" s="16" t="n"/>
      <c r="M31" s="16" t="n"/>
      <c r="N31" s="16" t="n"/>
    </row>
    <row r="32" ht="19.5" customHeight="1" s="23">
      <c r="A32" s="14">
        <f>IF(C32="","",23)</f>
        <v/>
      </c>
      <c r="B32" s="15">
        <f t="array" ref="B32">IFERROR(INDEX(ASSIGN!$B$2:$B40, MATCH(C32, ASSIGN!$C$2:$C40, 0)),"")</f>
        <v/>
      </c>
      <c r="C32" s="16" t="n"/>
      <c r="D32" s="25" t="n"/>
      <c r="E32" s="25" t="n"/>
      <c r="F32" s="25" t="n"/>
      <c r="G32" s="25" t="n"/>
      <c r="H32" s="25" t="n"/>
      <c r="I32" s="25" t="n"/>
      <c r="J32" s="25" t="n"/>
      <c r="K32" s="25">
        <f>IF(COUNT(D32:J32)=0,"",SUM(D32:J32))</f>
        <v/>
      </c>
      <c r="L32" s="16" t="n"/>
      <c r="M32" s="16" t="n"/>
      <c r="N32" s="16" t="n"/>
    </row>
    <row r="33" ht="19.5" customHeight="1" s="23">
      <c r="A33" s="14">
        <f>IF(C33="","",24)</f>
        <v/>
      </c>
      <c r="B33" s="15">
        <f t="array" ref="B33">IFERROR(INDEX(ASSIGN!$B$2:$B40, MATCH(C33, ASSIGN!$C$2:$C40, 0)),"")</f>
        <v/>
      </c>
      <c r="C33" s="16" t="n"/>
      <c r="D33" s="25" t="n"/>
      <c r="E33" s="25" t="n"/>
      <c r="F33" s="25" t="n"/>
      <c r="G33" s="25" t="n"/>
      <c r="H33" s="25" t="n"/>
      <c r="I33" s="25" t="n"/>
      <c r="J33" s="25" t="n"/>
      <c r="K33" s="25">
        <f>IF(COUNT(D33:J33)=0,"",SUM(D33:J33))</f>
        <v/>
      </c>
      <c r="L33" s="16" t="n"/>
      <c r="M33" s="16" t="n"/>
      <c r="N33" s="16" t="n"/>
    </row>
    <row r="34" ht="19.5" customHeight="1" s="23">
      <c r="A34" s="14">
        <f>IF(C34="","",25)</f>
        <v/>
      </c>
      <c r="B34" s="15">
        <f t="array" ref="B34">IFERROR(INDEX(ASSIGN!$B$2:$B40, MATCH(C34, ASSIGN!$C$2:$C40, 0)),"")</f>
        <v/>
      </c>
      <c r="C34" s="16" t="n"/>
      <c r="D34" s="25" t="n"/>
      <c r="E34" s="25" t="n"/>
      <c r="F34" s="25" t="n"/>
      <c r="G34" s="25" t="n"/>
      <c r="H34" s="25" t="n"/>
      <c r="I34" s="25" t="n"/>
      <c r="J34" s="25" t="n"/>
      <c r="K34" s="25">
        <f>IF(COUNT(D34:J34)=0,"",SUM(D34:J34))</f>
        <v/>
      </c>
      <c r="L34" s="16" t="n"/>
      <c r="M34" s="16" t="n"/>
      <c r="N34" s="16" t="n"/>
    </row>
    <row r="35" ht="19.5" customHeight="1" s="23">
      <c r="B35" s="22" t="inlineStr">
        <is>
          <t>Daily totals</t>
        </is>
      </c>
      <c r="C35" s="26" t="n"/>
      <c r="D35" s="27">
        <f>SUM(D10:D34)</f>
        <v/>
      </c>
      <c r="E35" s="27">
        <f>SUM(E10:E34)</f>
        <v/>
      </c>
      <c r="F35" s="27">
        <f>SUM(F10:F34)</f>
        <v/>
      </c>
      <c r="G35" s="27">
        <f>SUM(G10:G34)</f>
        <v/>
      </c>
      <c r="H35" s="27">
        <f>SUM(H10:H34)</f>
        <v/>
      </c>
      <c r="I35" s="27">
        <f>SUM(I10:I34)</f>
        <v/>
      </c>
      <c r="J35" s="27">
        <f>SUM(J10:J34)</f>
        <v/>
      </c>
      <c r="K35" s="27">
        <f>SUM(K10:K34)</f>
        <v/>
      </c>
      <c r="L35" s="22" t="n"/>
      <c r="M35" s="22" t="n"/>
      <c r="N35" s="22" t="n"/>
    </row>
  </sheetData>
  <mergeCells count="17">
    <mergeCell ref="J4:N4"/>
    <mergeCell ref="D6:E6"/>
    <mergeCell ref="J5:L5"/>
    <mergeCell ref="H2:I2"/>
    <mergeCell ref="D7:E7"/>
    <mergeCell ref="B4:E4"/>
    <mergeCell ref="J3:N3"/>
    <mergeCell ref="D5:E5"/>
    <mergeCell ref="H1:I1"/>
    <mergeCell ref="J2:N2"/>
    <mergeCell ref="H5:I5"/>
    <mergeCell ref="B3:E3"/>
    <mergeCell ref="H4:I4"/>
    <mergeCell ref="J1:N1"/>
    <mergeCell ref="B8:C8"/>
    <mergeCell ref="B35:C35"/>
    <mergeCell ref="F2:G6"/>
  </mergeCells>
  <conditionalFormatting sqref="C10:N34">
    <cfRule type="expression" priority="1" dxfId="0" stopIfTrue="1">
      <formula>ISEVEN(ROW())</formula>
    </cfRule>
    <cfRule type="expression" priority="4" dxfId="0" stopIfTrue="1">
      <formula>ISEVEN(ROW())</formula>
    </cfRule>
    <cfRule type="expression" priority="7" dxfId="0" stopIfTrue="1">
      <formula>ISEVEN(ROW())</formula>
    </cfRule>
    <cfRule type="expression" priority="8" dxfId="0" stopIfTrue="1">
      <formula>ISEVEN(ROW())</formula>
    </cfRule>
    <cfRule type="expression" priority="9" dxfId="0" stopIfTrue="1">
      <formula>ISEVEN(ROW())</formula>
    </cfRule>
  </conditionalFormatting>
  <conditionalFormatting sqref="N8">
    <cfRule type="expression" priority="2" dxfId="1" stopIfTrue="1">
      <formula>AND($A$8=TRUE, COUNTIFS($C$10:$C$34,"&lt;&gt;",$B$10:$B$34,"",$K$10:$K$34,"&gt;0")&gt;0)</formula>
    </cfRule>
    <cfRule type="expression" priority="5" dxfId="1" stopIfTrue="1">
      <formula>AND($A$8=TRUE, COUNTIFS($C$10:$C$34,"&lt;&gt;",$B$10:$B$34,"",$K$10:$K$34,"&gt;0")&gt;0)</formula>
    </cfRule>
  </conditionalFormatting>
  <conditionalFormatting sqref="C10:C34">
    <cfRule type="expression" priority="3" dxfId="2" stopIfTrue="1">
      <formula>AND($C10&lt;&gt;"",$B10="",$K10&gt;0)</formula>
    </cfRule>
    <cfRule type="expression" priority="6" dxfId="2" stopIfTrue="1">
      <formula>AND($C10&lt;&gt;"",$B10="",$K10&gt;0)</formula>
    </cfRule>
  </conditionalFormatting>
  <conditionalFormatting sqref="B10:N34">
    <cfRule type="expression" priority="10" dxfId="0" stopIfTrue="1">
      <formula>ISEVEN(ROW())</formula>
    </cfRule>
    <cfRule type="expression" priority="11" dxfId="3" stopIfTrue="1">
      <formula>ISEVEN(ROW())</formula>
    </cfRule>
    <cfRule type="expression" priority="12" dxfId="3" stopIfTrue="1">
      <formula>ISEVEN(ROW())</formula>
    </cfRule>
    <cfRule type="expression" priority="13" dxfId="3" stopIfTrue="1">
      <formula>ISEVEN(ROW())</formula>
    </cfRule>
  </conditionalFormatting>
  <dataValidations count="3">
    <dataValidation sqref="C10:C34" showDropDown="0" showInputMessage="1" showErrorMessage="0" allowBlank="1" prompt="Pick an assigned worker (ASSIGN tab). Not listed? Contact RSD." type="list">
      <formula1>ASSIGN!$C$2:$C40</formula1>
    </dataValidation>
    <dataValidation sqref="D10:J34" showDropDown="0" showInputMessage="1" showErrorMessage="1" allowBlank="1" prompt="Hours per day must be 0–24" type="decimal">
      <formula1>0.0</formula1>
      <formula2>24.0</formula2>
    </dataValidation>
    <dataValidation sqref="J5" showDropDown="0" showInputMessage="1" showErrorMessage="1" allowBlank="1" prompt="Enter the week-ending (Sunday) date" type="custom">
      <formula1>OR(NOT(ISERROR(DATEVALUE(J5))), AND(ISNUMBER(J5), LEFT(CELL("format", J5))="D"))</formula1>
    </dataValidation>
  </dataValidations>
  <hyperlinks>
    <hyperlink xmlns:r="http://schemas.openxmlformats.org/officeDocument/2006/relationships" ref="B3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I2"/>
  <sheetViews>
    <sheetView workbookViewId="0">
      <pane ySplit="1" topLeftCell="A2" activePane="bottomLeft" state="frozen"/>
      <selection pane="bottomLeft" activeCell="B3" sqref="B3"/>
    </sheetView>
  </sheetViews>
  <sheetFormatPr baseColWidth="8" defaultColWidth="12.63" defaultRowHeight="15.75" customHeight="1"/>
  <cols>
    <col width="16.38" customWidth="1" style="23" min="1" max="9"/>
  </cols>
  <sheetData>
    <row r="1">
      <c r="A1" s="1" t="inlineStr">
        <is>
          <t>EmployeeBranch</t>
        </is>
      </c>
      <c r="B1" s="1" t="inlineStr">
        <is>
          <t>EmployeeID</t>
        </is>
      </c>
      <c r="C1" s="1" t="inlineStr">
        <is>
          <t>EmployeeName</t>
        </is>
      </c>
      <c r="D1" s="1" t="inlineStr">
        <is>
          <t>CustomerID</t>
        </is>
      </c>
      <c r="E1" s="1" t="inlineStr">
        <is>
          <t>CustomerName</t>
        </is>
      </c>
      <c r="F1" s="1" t="inlineStr">
        <is>
          <t>DepartmentName</t>
        </is>
      </c>
      <c r="G1" s="1" t="inlineStr">
        <is>
          <t>JobTitle</t>
        </is>
      </c>
      <c r="H1" s="1" t="inlineStr">
        <is>
          <t>WCCode</t>
        </is>
      </c>
      <c r="I1" s="1" t="inlineStr">
        <is>
          <t>AssignmentID</t>
        </is>
      </c>
    </row>
    <row r="2">
      <c r="A2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RSD Staffing</dc:creator>
  <dc:title xmlns:dc="http://purl.org/dc/elements/1.1/">RSD Staffing Weekly E-Ticket (blank)</dc:title>
  <dcterms:created xmlns:dcterms="http://purl.org/dc/terms/" xmlns:xsi="http://www.w3.org/2001/XMLSchema-instance" xsi:type="dcterms:W3CDTF">2026-09-07T01:14:47Z</dcterms:created>
  <dcterms:modified xmlns:dcterms="http://purl.org/dc/terms/" xmlns:xsi="http://www.w3.org/2001/XMLSchema-instance" xsi:type="dcterms:W3CDTF">2026-09-11T17:04:48Z</dcterms:modified>
  <cp:lastModifiedBy>RSD Staffing</cp:lastModifiedBy>
</cp:coreProperties>
</file>